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звіт за 2018 р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Лист1!$A$1:$G$74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3" i="1"/>
  <c r="G17" i="1"/>
  <c r="G19" i="1"/>
  <c r="G20" i="1"/>
  <c r="G23" i="1"/>
  <c r="G24" i="1"/>
  <c r="G25" i="1"/>
  <c r="G26" i="1"/>
  <c r="G27" i="1"/>
  <c r="G28" i="1"/>
  <c r="G29" i="1"/>
  <c r="G30" i="1"/>
  <c r="G31" i="1"/>
  <c r="G32" i="1"/>
  <c r="G36" i="1"/>
  <c r="G37" i="1"/>
  <c r="G41" i="1"/>
  <c r="G42" i="1"/>
  <c r="G44" i="1"/>
  <c r="G45" i="1"/>
  <c r="G48" i="1"/>
  <c r="G50" i="1"/>
  <c r="G52" i="1"/>
  <c r="G53" i="1"/>
  <c r="G55" i="1"/>
  <c r="G57" i="1"/>
  <c r="G65" i="1"/>
  <c r="G66" i="1"/>
  <c r="E59" i="1"/>
  <c r="E58" i="1" s="1"/>
  <c r="E54" i="1"/>
  <c r="E47" i="1"/>
  <c r="E33" i="1"/>
  <c r="E12" i="1"/>
  <c r="F59" i="1"/>
  <c r="F58" i="1" s="1"/>
  <c r="F54" i="1"/>
  <c r="G54" i="1" s="1"/>
  <c r="F42" i="1"/>
  <c r="E42" i="1"/>
  <c r="F33" i="1"/>
  <c r="G33" i="1" s="1"/>
  <c r="F12" i="1"/>
  <c r="F11" i="1" s="1"/>
  <c r="F49" i="1"/>
  <c r="F47" i="1" s="1"/>
  <c r="F40" i="1"/>
  <c r="G40" i="1" s="1"/>
  <c r="F64" i="1"/>
  <c r="F63" i="1" s="1"/>
  <c r="F62" i="1" s="1"/>
  <c r="G62" i="1" s="1"/>
  <c r="F52" i="1"/>
  <c r="F22" i="1"/>
  <c r="G22" i="1" s="1"/>
  <c r="F18" i="1"/>
  <c r="G18" i="1" s="1"/>
  <c r="F16" i="1"/>
  <c r="G16" i="1" s="1"/>
  <c r="F9" i="1"/>
  <c r="F8" i="1" s="1"/>
  <c r="G8" i="1" s="1"/>
  <c r="E64" i="1"/>
  <c r="E63" i="1" s="1"/>
  <c r="E62" i="1" s="1"/>
  <c r="E52" i="1"/>
  <c r="E40" i="1"/>
  <c r="E39" i="1" s="1"/>
  <c r="E22" i="1"/>
  <c r="E18" i="1"/>
  <c r="E16" i="1"/>
  <c r="E15" i="1" s="1"/>
  <c r="E11" i="1"/>
  <c r="G11" i="1" s="1"/>
  <c r="E9" i="1"/>
  <c r="E8" i="1" s="1"/>
  <c r="F46" i="1" l="1"/>
  <c r="G47" i="1"/>
  <c r="G64" i="1"/>
  <c r="G63" i="1"/>
  <c r="G49" i="1"/>
  <c r="G12" i="1"/>
  <c r="E7" i="1"/>
  <c r="F21" i="1"/>
  <c r="G21" i="1" s="1"/>
  <c r="E21" i="1"/>
  <c r="E46" i="1"/>
  <c r="E38" i="1" s="1"/>
  <c r="F39" i="1"/>
  <c r="G39" i="1" s="1"/>
  <c r="F15" i="1"/>
  <c r="G15" i="1" s="1"/>
  <c r="F38" i="1" l="1"/>
  <c r="G38" i="1" s="1"/>
  <c r="G46" i="1"/>
  <c r="E67" i="1"/>
  <c r="E68" i="1" s="1"/>
  <c r="F7" i="1"/>
  <c r="G7" i="1" s="1"/>
  <c r="F67" i="1" l="1"/>
  <c r="G67" i="1" s="1"/>
  <c r="F68" i="1" l="1"/>
  <c r="G68" i="1" s="1"/>
</calcChain>
</file>

<file path=xl/sharedStrings.xml><?xml version="1.0" encoding="utf-8"?>
<sst xmlns="http://schemas.openxmlformats.org/spreadsheetml/2006/main" count="126" uniqueCount="124">
  <si>
    <t>Загальний фонд</t>
  </si>
  <si>
    <t>м. Боярка</t>
  </si>
  <si>
    <t>(грн)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</si>
  <si>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</si>
  <si>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</si>
  <si>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</si>
  <si>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</si>
  <si>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</si>
  <si>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</si>
  <si>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</si>
  <si>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</si>
  <si>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</si>
  <si>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</si>
  <si>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</si>
  <si>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</si>
  <si>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</si>
  <si>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</si>
  <si>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</si>
  <si>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</si>
  <si>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</si>
  <si>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</si>
  <si>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</si>
  <si>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</si>
  <si>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</si>
  <si>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</si>
  <si>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</si>
  <si>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</si>
  <si>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</si>
  <si>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</si>
  <si>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</si>
  <si>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</si>
  <si>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</si>
  <si>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</si>
  <si>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</si>
  <si>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</si>
  <si>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</si>
  <si>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</si>
  <si>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</si>
  <si>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</si>
  <si>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</si>
  <si>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</si>
  <si>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</si>
  <si>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</si>
  <si>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</si>
  <si>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</si>
  <si>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</si>
  <si>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</si>
  <si>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</si>
  <si>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</si>
  <si>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</si>
  <si>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</si>
  <si>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</si>
  <si>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</si>
  <si>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</si>
  <si>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</si>
  <si>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</si>
  <si>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</si>
  <si>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</si>
  <si>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</si>
  <si>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</si>
  <si>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</si>
  <si>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</si>
  <si>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</si>
  <si>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</si>
  <si>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</si>
  <si>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</si>
  <si>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</si>
  <si>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</si>
  <si>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</si>
  <si>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</si>
  <si>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</si>
  <si>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</si>
  <si>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</si>
  <si>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</si>
  <si>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</si>
  <si>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</si>
  <si>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</si>
  <si>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</si>
  <si>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</si>
  <si>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</si>
  <si>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</si>
  <si>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</si>
  <si>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</si>
  <si>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</si>
  <si>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</si>
  <si>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</si>
  <si>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</si>
  <si>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</si>
  <si>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</si>
  <si>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</si>
  <si>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</si>
  <si>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</si>
  <si>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</si>
  <si>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</si>
  <si>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</si>
  <si>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</si>
  <si>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</si>
  <si>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</si>
  <si>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</si>
  <si>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41052300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</si>
  <si>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</si>
  <si>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</si>
  <si>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</si>
  <si>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</si>
  <si>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</si>
  <si>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</si>
  <si>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% виконання</t>
  </si>
  <si>
    <t xml:space="preserve">Аналіз </t>
  </si>
  <si>
    <t xml:space="preserve"> виконання дохідної частини бюджету м. Боярка за  2018 рік</t>
  </si>
  <si>
    <t>Рентна плата за спеціальне використання води водних об'єктів місцевого значення </t>
  </si>
  <si>
    <t xml:space="preserve">Єдиний податок з юридичних осіб, нарахований до 1 січня 2011 року </t>
  </si>
  <si>
    <t xml:space="preserve">Єдиний податок з фізичних осіб, нарахований до 1 січня 2011 року </t>
  </si>
  <si>
    <t xml:space="preserve">Штрафні санкції за порушення законадавства про патентування, за порушення норм регулювання обігу готівки та про застосування реєстроторів розрахункових операцій у сфері торгівлі, </t>
  </si>
  <si>
    <t xml:space="preserve"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</t>
  </si>
  <si>
    <t xml:space="preserve">Державне мито, не віднесене до інших категорій </t>
  </si>
  <si>
    <t xml:space="preserve">Інші надходження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</si>
  <si>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</t>
  </si>
  <si>
    <t>Інші надходження</t>
  </si>
  <si>
    <t xml:space="preserve">Інші неподаткові надходження </t>
  </si>
  <si>
    <t xml:space="preserve"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</t>
  </si>
  <si>
    <t>Факт за рік</t>
  </si>
  <si>
    <t>План на рік</t>
  </si>
  <si>
    <t>в.о.начальника відділу фінансів, економічного розвитку та торгівлі</t>
  </si>
  <si>
    <t>Т.Т.Клєпікова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</si>
</sst>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b/>
      <i/>
      <sz val="9"/>
      <name val="Times New Roman"/>
      <family val="1"/>
      <charset val="204"/>
    </font>
    <font>
      <b/>
      <sz val="16"/>
      <color theme="1"/>
      <name val="Arial Cyr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9" fontId="0" fillId="0" borderId="0" xfId="0" applyNumberFormat="1"/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14" xfId="0" applyBorder="1"/>
    <xf numFmtId="0" fontId="0" fillId="0" borderId="18" xfId="0" applyBorder="1"/>
    <xf numFmtId="0" fontId="8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quotePrefix="1" applyNumberFormat="1" applyFont="1" applyBorder="1" applyAlignment="1">
      <alignment horizontal="left" vertical="top" wrapText="1"/>
    </xf>
    <xf numFmtId="0" fontId="5" fillId="0" borderId="2" xfId="0" quotePrefix="1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75"/>
  <sheetViews>
    <sheetView showGridLines="0" tabSelected="1" topLeftCell="A61" zoomScaleNormal="100" workbookViewId="0">
      <selection activeCell="C72" sqref="C72:D73"/>
    </sheetView>
  </sheetViews>
  <sheetFormatPr defaultRowHeight="12.75" x14ac:dyDescent="0.2"/>
  <cols>
    <col min="1" max="1" width="3.28515625" customWidth="1"/>
    <col min="2" max="2" width="9.85546875" customWidth="1"/>
    <col min="3" max="3" width="29.5703125" customWidth="1"/>
    <col min="4" max="4" width="25.28515625" customWidth="1"/>
    <col min="5" max="5" width="20.140625" customWidth="1"/>
    <col min="6" max="6" width="18.85546875" customWidth="1"/>
    <col min="7" max="7" width="17.7109375" customWidth="1"/>
  </cols>
  <sheetData>
    <row r="1" spans="1:10" ht="20.100000000000001" customHeight="1" x14ac:dyDescent="0.2">
      <c r="A1" s="30" t="s">
        <v>107</v>
      </c>
      <c r="B1" s="30"/>
      <c r="C1" s="30"/>
      <c r="D1" s="30"/>
      <c r="E1" s="30"/>
      <c r="F1" s="30"/>
      <c r="G1" s="30"/>
      <c r="H1" s="10"/>
      <c r="I1" s="10"/>
      <c r="J1" s="4"/>
    </row>
    <row r="2" spans="1:10" ht="29.25" customHeight="1" x14ac:dyDescent="0.2">
      <c r="A2" s="30" t="s">
        <v>108</v>
      </c>
      <c r="B2" s="30"/>
      <c r="C2" s="30"/>
      <c r="D2" s="30"/>
      <c r="E2" s="30"/>
      <c r="F2" s="30"/>
      <c r="G2" s="30"/>
      <c r="H2" s="10"/>
      <c r="I2" s="10"/>
      <c r="J2" s="4"/>
    </row>
    <row r="3" spans="1:10" ht="20.25" customHeight="1" x14ac:dyDescent="0.2">
      <c r="A3" s="31" t="s">
        <v>0</v>
      </c>
      <c r="B3" s="31"/>
      <c r="C3" s="31"/>
      <c r="D3" s="31"/>
      <c r="E3" s="31"/>
      <c r="F3" s="31"/>
      <c r="G3" s="31"/>
    </row>
    <row r="4" spans="1:10" ht="12" customHeight="1" thickBot="1" x14ac:dyDescent="0.25">
      <c r="A4" s="41" t="s">
        <v>1</v>
      </c>
      <c r="B4" s="41"/>
      <c r="C4" s="41"/>
      <c r="F4" s="1" t="s">
        <v>2</v>
      </c>
    </row>
    <row r="5" spans="1:10" ht="24" customHeight="1" x14ac:dyDescent="0.2">
      <c r="A5" s="5"/>
      <c r="B5" s="6" t="s">
        <v>3</v>
      </c>
      <c r="C5" s="42" t="s">
        <v>4</v>
      </c>
      <c r="D5" s="43"/>
      <c r="E5" s="3" t="s">
        <v>121</v>
      </c>
      <c r="F5" s="3" t="s">
        <v>120</v>
      </c>
      <c r="G5" s="19" t="s">
        <v>106</v>
      </c>
    </row>
    <row r="6" spans="1:10" ht="12" customHeight="1" x14ac:dyDescent="0.2">
      <c r="A6" s="7"/>
      <c r="B6" s="2">
        <v>1</v>
      </c>
      <c r="C6" s="44">
        <v>2</v>
      </c>
      <c r="D6" s="45"/>
      <c r="E6" s="20">
        <v>3</v>
      </c>
      <c r="F6" s="20">
        <v>4</v>
      </c>
      <c r="G6" s="21">
        <v>5</v>
      </c>
    </row>
    <row r="7" spans="1:10" ht="15" customHeight="1" x14ac:dyDescent="0.2">
      <c r="A7" s="8"/>
      <c r="B7" s="12" t="s">
        <v>5</v>
      </c>
      <c r="C7" s="37" t="s">
        <v>6</v>
      </c>
      <c r="D7" s="38"/>
      <c r="E7" s="22">
        <f>E8+E11+E15+E21</f>
        <v>68894000</v>
      </c>
      <c r="F7" s="22">
        <f>F8+F11+F15+F21</f>
        <v>70016686.920000002</v>
      </c>
      <c r="G7" s="25">
        <f>F7/E7</f>
        <v>1.0162958591459343</v>
      </c>
    </row>
    <row r="8" spans="1:10" ht="24" customHeight="1" x14ac:dyDescent="0.2">
      <c r="A8" s="8"/>
      <c r="B8" s="12" t="s">
        <v>7</v>
      </c>
      <c r="C8" s="37" t="s">
        <v>8</v>
      </c>
      <c r="D8" s="38"/>
      <c r="E8" s="22">
        <f>E9</f>
        <v>100000</v>
      </c>
      <c r="F8" s="22">
        <f>F9</f>
        <v>17003.96</v>
      </c>
      <c r="G8" s="25">
        <f t="shared" ref="G8:G68" si="0">F8/E8</f>
        <v>0.17003959999999999</v>
      </c>
    </row>
    <row r="9" spans="1:10" ht="15" customHeight="1" x14ac:dyDescent="0.2">
      <c r="A9" s="8"/>
      <c r="B9" s="12" t="s">
        <v>9</v>
      </c>
      <c r="C9" s="37" t="s">
        <v>10</v>
      </c>
      <c r="D9" s="38"/>
      <c r="E9" s="22">
        <f>E10</f>
        <v>100000</v>
      </c>
      <c r="F9" s="22">
        <f>F10</f>
        <v>17003.96</v>
      </c>
      <c r="G9" s="25">
        <f t="shared" si="0"/>
        <v>0.17003959999999999</v>
      </c>
    </row>
    <row r="10" spans="1:10" ht="24" customHeight="1" x14ac:dyDescent="0.2">
      <c r="A10" s="8"/>
      <c r="B10" s="13" t="s">
        <v>11</v>
      </c>
      <c r="C10" s="32" t="s">
        <v>12</v>
      </c>
      <c r="D10" s="33"/>
      <c r="E10" s="23">
        <v>100000</v>
      </c>
      <c r="F10" s="23">
        <v>17003.96</v>
      </c>
      <c r="G10" s="26">
        <f t="shared" si="0"/>
        <v>0.17003959999999999</v>
      </c>
    </row>
    <row r="11" spans="1:10" ht="15" customHeight="1" x14ac:dyDescent="0.2">
      <c r="A11" s="8"/>
      <c r="B11" s="12" t="s">
        <v>13</v>
      </c>
      <c r="C11" s="37" t="s">
        <v>14</v>
      </c>
      <c r="D11" s="38"/>
      <c r="E11" s="22">
        <f>E12</f>
        <v>95000</v>
      </c>
      <c r="F11" s="22">
        <f>F12</f>
        <v>347539.94</v>
      </c>
      <c r="G11" s="25">
        <f t="shared" si="0"/>
        <v>3.6583151578947368</v>
      </c>
    </row>
    <row r="12" spans="1:10" ht="15" customHeight="1" x14ac:dyDescent="0.2">
      <c r="A12" s="8"/>
      <c r="B12" s="12" t="s">
        <v>15</v>
      </c>
      <c r="C12" s="37" t="s">
        <v>16</v>
      </c>
      <c r="D12" s="38"/>
      <c r="E12" s="22">
        <f>E13+E14</f>
        <v>95000</v>
      </c>
      <c r="F12" s="22">
        <f>F13+F14</f>
        <v>347539.94</v>
      </c>
      <c r="G12" s="25">
        <f t="shared" si="0"/>
        <v>3.6583151578947368</v>
      </c>
    </row>
    <row r="13" spans="1:10" ht="38.25" customHeight="1" x14ac:dyDescent="0.2">
      <c r="A13" s="8"/>
      <c r="B13" s="13" t="s">
        <v>17</v>
      </c>
      <c r="C13" s="46" t="s">
        <v>18</v>
      </c>
      <c r="D13" s="46"/>
      <c r="E13" s="23">
        <v>95000</v>
      </c>
      <c r="F13" s="23">
        <v>346963</v>
      </c>
      <c r="G13" s="26">
        <f t="shared" si="0"/>
        <v>3.652242105263158</v>
      </c>
    </row>
    <row r="14" spans="1:10" ht="26.25" customHeight="1" x14ac:dyDescent="0.2">
      <c r="A14" s="8"/>
      <c r="B14" s="13">
        <v>13020200</v>
      </c>
      <c r="C14" s="39" t="s">
        <v>109</v>
      </c>
      <c r="D14" s="40"/>
      <c r="E14" s="23">
        <v>0</v>
      </c>
      <c r="F14" s="23">
        <v>576.94000000000005</v>
      </c>
      <c r="G14" s="26">
        <v>0</v>
      </c>
    </row>
    <row r="15" spans="1:10" ht="15" customHeight="1" x14ac:dyDescent="0.2">
      <c r="A15" s="8"/>
      <c r="B15" s="12" t="s">
        <v>19</v>
      </c>
      <c r="C15" s="37" t="s">
        <v>20</v>
      </c>
      <c r="D15" s="38"/>
      <c r="E15" s="22">
        <f>E16+E18+E20</f>
        <v>4815000</v>
      </c>
      <c r="F15" s="22">
        <f>F16+F18+F20</f>
        <v>8377721.4300000006</v>
      </c>
      <c r="G15" s="25">
        <f t="shared" si="0"/>
        <v>1.7399213769470405</v>
      </c>
    </row>
    <row r="16" spans="1:10" ht="24" customHeight="1" x14ac:dyDescent="0.2">
      <c r="A16" s="8"/>
      <c r="B16" s="12" t="s">
        <v>21</v>
      </c>
      <c r="C16" s="37" t="s">
        <v>22</v>
      </c>
      <c r="D16" s="38"/>
      <c r="E16" s="22">
        <f>E17</f>
        <v>215000</v>
      </c>
      <c r="F16" s="22">
        <f>F17</f>
        <v>850160.67</v>
      </c>
      <c r="G16" s="25">
        <f t="shared" si="0"/>
        <v>3.9542356744186047</v>
      </c>
    </row>
    <row r="17" spans="1:7" ht="15" customHeight="1" x14ac:dyDescent="0.2">
      <c r="A17" s="8"/>
      <c r="B17" s="13" t="s">
        <v>23</v>
      </c>
      <c r="C17" s="32" t="s">
        <v>24</v>
      </c>
      <c r="D17" s="33"/>
      <c r="E17" s="23">
        <v>215000</v>
      </c>
      <c r="F17" s="23">
        <v>850160.67</v>
      </c>
      <c r="G17" s="26">
        <f t="shared" si="0"/>
        <v>3.9542356744186047</v>
      </c>
    </row>
    <row r="18" spans="1:7" ht="24" customHeight="1" x14ac:dyDescent="0.2">
      <c r="A18" s="8"/>
      <c r="B18" s="12" t="s">
        <v>25</v>
      </c>
      <c r="C18" s="37" t="s">
        <v>26</v>
      </c>
      <c r="D18" s="38"/>
      <c r="E18" s="22">
        <f>E19</f>
        <v>900000</v>
      </c>
      <c r="F18" s="22">
        <f>F19</f>
        <v>3552912.35</v>
      </c>
      <c r="G18" s="25">
        <f t="shared" si="0"/>
        <v>3.9476803888888892</v>
      </c>
    </row>
    <row r="19" spans="1:7" ht="15" customHeight="1" x14ac:dyDescent="0.2">
      <c r="A19" s="8"/>
      <c r="B19" s="13" t="s">
        <v>27</v>
      </c>
      <c r="C19" s="32" t="s">
        <v>24</v>
      </c>
      <c r="D19" s="33"/>
      <c r="E19" s="23">
        <v>900000</v>
      </c>
      <c r="F19" s="23">
        <v>3552912.35</v>
      </c>
      <c r="G19" s="26">
        <f t="shared" si="0"/>
        <v>3.9476803888888892</v>
      </c>
    </row>
    <row r="20" spans="1:7" ht="24" customHeight="1" x14ac:dyDescent="0.2">
      <c r="A20" s="8"/>
      <c r="B20" s="13" t="s">
        <v>28</v>
      </c>
      <c r="C20" s="32" t="s">
        <v>29</v>
      </c>
      <c r="D20" s="33"/>
      <c r="E20" s="23">
        <v>3700000</v>
      </c>
      <c r="F20" s="23">
        <v>3974648.41</v>
      </c>
      <c r="G20" s="26">
        <f t="shared" si="0"/>
        <v>1.0742293000000001</v>
      </c>
    </row>
    <row r="21" spans="1:7" ht="15" customHeight="1" x14ac:dyDescent="0.2">
      <c r="A21" s="8"/>
      <c r="B21" s="12" t="s">
        <v>30</v>
      </c>
      <c r="C21" s="37" t="s">
        <v>31</v>
      </c>
      <c r="D21" s="38"/>
      <c r="E21" s="22">
        <f>E22+E33</f>
        <v>63884000</v>
      </c>
      <c r="F21" s="22">
        <f>F22+F33</f>
        <v>61274421.590000004</v>
      </c>
      <c r="G21" s="25">
        <f t="shared" si="0"/>
        <v>0.95915129907332042</v>
      </c>
    </row>
    <row r="22" spans="1:7" ht="15" customHeight="1" x14ac:dyDescent="0.2">
      <c r="A22" s="8"/>
      <c r="B22" s="12" t="s">
        <v>32</v>
      </c>
      <c r="C22" s="37" t="s">
        <v>33</v>
      </c>
      <c r="D22" s="38"/>
      <c r="E22" s="22">
        <f>E23+E24+E25+E26+E27+E28+E29+E30+E31+E32</f>
        <v>29584000</v>
      </c>
      <c r="F22" s="22">
        <f>F23+F24+F25+F26+F27+F28+F29+F30+F31+F32</f>
        <v>23148686.360000003</v>
      </c>
      <c r="G22" s="25">
        <f t="shared" si="0"/>
        <v>0.782473173336939</v>
      </c>
    </row>
    <row r="23" spans="1:7" ht="24" customHeight="1" x14ac:dyDescent="0.2">
      <c r="A23" s="8"/>
      <c r="B23" s="13" t="s">
        <v>34</v>
      </c>
      <c r="C23" s="32" t="s">
        <v>35</v>
      </c>
      <c r="D23" s="33"/>
      <c r="E23" s="23">
        <v>21000</v>
      </c>
      <c r="F23" s="23">
        <v>44602.77</v>
      </c>
      <c r="G23" s="26">
        <f t="shared" si="0"/>
        <v>2.1239414285714284</v>
      </c>
    </row>
    <row r="24" spans="1:7" ht="24" customHeight="1" x14ac:dyDescent="0.2">
      <c r="A24" s="8"/>
      <c r="B24" s="13" t="s">
        <v>36</v>
      </c>
      <c r="C24" s="32" t="s">
        <v>37</v>
      </c>
      <c r="D24" s="33"/>
      <c r="E24" s="23">
        <v>210000</v>
      </c>
      <c r="F24" s="23">
        <v>710749.45</v>
      </c>
      <c r="G24" s="26">
        <f t="shared" si="0"/>
        <v>3.3845211904761903</v>
      </c>
    </row>
    <row r="25" spans="1:7" ht="24" customHeight="1" x14ac:dyDescent="0.2">
      <c r="A25" s="8"/>
      <c r="B25" s="13" t="s">
        <v>38</v>
      </c>
      <c r="C25" s="32" t="s">
        <v>39</v>
      </c>
      <c r="D25" s="33"/>
      <c r="E25" s="23">
        <v>33000</v>
      </c>
      <c r="F25" s="23">
        <v>127574.99</v>
      </c>
      <c r="G25" s="26">
        <f t="shared" si="0"/>
        <v>3.8659087878787881</v>
      </c>
    </row>
    <row r="26" spans="1:7" ht="27.75" customHeight="1" x14ac:dyDescent="0.2">
      <c r="A26" s="8"/>
      <c r="B26" s="13" t="s">
        <v>40</v>
      </c>
      <c r="C26" s="32" t="s">
        <v>41</v>
      </c>
      <c r="D26" s="33"/>
      <c r="E26" s="23">
        <v>1070000</v>
      </c>
      <c r="F26" s="23">
        <v>1724618.58</v>
      </c>
      <c r="G26" s="26">
        <f t="shared" si="0"/>
        <v>1.6117930654205608</v>
      </c>
    </row>
    <row r="27" spans="1:7" ht="15" customHeight="1" x14ac:dyDescent="0.2">
      <c r="A27" s="8"/>
      <c r="B27" s="13" t="s">
        <v>42</v>
      </c>
      <c r="C27" s="32" t="s">
        <v>43</v>
      </c>
      <c r="D27" s="33"/>
      <c r="E27" s="23">
        <v>17500000</v>
      </c>
      <c r="F27" s="23">
        <v>9919722.9399999995</v>
      </c>
      <c r="G27" s="26">
        <f t="shared" si="0"/>
        <v>0.56684131085714284</v>
      </c>
    </row>
    <row r="28" spans="1:7" ht="15" customHeight="1" x14ac:dyDescent="0.2">
      <c r="A28" s="8"/>
      <c r="B28" s="13" t="s">
        <v>44</v>
      </c>
      <c r="C28" s="32" t="s">
        <v>45</v>
      </c>
      <c r="D28" s="33"/>
      <c r="E28" s="23">
        <v>7250000</v>
      </c>
      <c r="F28" s="23">
        <v>7528382.4800000004</v>
      </c>
      <c r="G28" s="26">
        <f t="shared" si="0"/>
        <v>1.0383975834482759</v>
      </c>
    </row>
    <row r="29" spans="1:7" ht="15" customHeight="1" x14ac:dyDescent="0.2">
      <c r="A29" s="8"/>
      <c r="B29" s="13" t="s">
        <v>46</v>
      </c>
      <c r="C29" s="32" t="s">
        <v>47</v>
      </c>
      <c r="D29" s="33"/>
      <c r="E29" s="23">
        <v>300000</v>
      </c>
      <c r="F29" s="23">
        <v>342876.19</v>
      </c>
      <c r="G29" s="26">
        <f t="shared" si="0"/>
        <v>1.1429206333333333</v>
      </c>
    </row>
    <row r="30" spans="1:7" ht="15" customHeight="1" x14ac:dyDescent="0.2">
      <c r="A30" s="8"/>
      <c r="B30" s="13" t="s">
        <v>48</v>
      </c>
      <c r="C30" s="32" t="s">
        <v>49</v>
      </c>
      <c r="D30" s="33"/>
      <c r="E30" s="23">
        <v>1600000</v>
      </c>
      <c r="F30" s="23">
        <v>1621193.13</v>
      </c>
      <c r="G30" s="26">
        <f t="shared" si="0"/>
        <v>1.01324570625</v>
      </c>
    </row>
    <row r="31" spans="1:7" ht="15" customHeight="1" x14ac:dyDescent="0.2">
      <c r="A31" s="8"/>
      <c r="B31" s="13" t="s">
        <v>50</v>
      </c>
      <c r="C31" s="32" t="s">
        <v>51</v>
      </c>
      <c r="D31" s="33"/>
      <c r="E31" s="23">
        <v>1500000</v>
      </c>
      <c r="F31" s="23">
        <v>1008594.44</v>
      </c>
      <c r="G31" s="26">
        <f t="shared" si="0"/>
        <v>0.67239629333333328</v>
      </c>
    </row>
    <row r="32" spans="1:7" ht="15" customHeight="1" x14ac:dyDescent="0.2">
      <c r="A32" s="8"/>
      <c r="B32" s="13" t="s">
        <v>52</v>
      </c>
      <c r="C32" s="32" t="s">
        <v>53</v>
      </c>
      <c r="D32" s="33"/>
      <c r="E32" s="23">
        <v>100000</v>
      </c>
      <c r="F32" s="23">
        <v>120371.39</v>
      </c>
      <c r="G32" s="26">
        <f t="shared" si="0"/>
        <v>1.2037138999999999</v>
      </c>
    </row>
    <row r="33" spans="1:7" ht="15" customHeight="1" x14ac:dyDescent="0.2">
      <c r="A33" s="8"/>
      <c r="B33" s="12" t="s">
        <v>54</v>
      </c>
      <c r="C33" s="37" t="s">
        <v>55</v>
      </c>
      <c r="D33" s="38"/>
      <c r="E33" s="22">
        <f>E36+E37+E34+E35</f>
        <v>34300000</v>
      </c>
      <c r="F33" s="22">
        <f>F36+F37+F34+F35</f>
        <v>38125735.230000004</v>
      </c>
      <c r="G33" s="25">
        <f t="shared" si="0"/>
        <v>1.1115374702623908</v>
      </c>
    </row>
    <row r="34" spans="1:7" ht="15" customHeight="1" x14ac:dyDescent="0.2">
      <c r="A34" s="8"/>
      <c r="B34" s="13">
        <v>18050100</v>
      </c>
      <c r="C34" s="39" t="s">
        <v>110</v>
      </c>
      <c r="D34" s="40"/>
      <c r="E34" s="23">
        <v>0</v>
      </c>
      <c r="F34" s="23">
        <v>260.10000000000002</v>
      </c>
      <c r="G34" s="26">
        <v>0</v>
      </c>
    </row>
    <row r="35" spans="1:7" ht="15" customHeight="1" x14ac:dyDescent="0.2">
      <c r="A35" s="8"/>
      <c r="B35" s="13">
        <v>18050200</v>
      </c>
      <c r="C35" s="39" t="s">
        <v>111</v>
      </c>
      <c r="D35" s="40"/>
      <c r="E35" s="23">
        <v>0</v>
      </c>
      <c r="F35" s="23">
        <v>215</v>
      </c>
      <c r="G35" s="26">
        <v>0</v>
      </c>
    </row>
    <row r="36" spans="1:7" ht="15" customHeight="1" x14ac:dyDescent="0.2">
      <c r="A36" s="8"/>
      <c r="B36" s="13" t="s">
        <v>56</v>
      </c>
      <c r="C36" s="32" t="s">
        <v>57</v>
      </c>
      <c r="D36" s="33"/>
      <c r="E36" s="23">
        <v>3800000</v>
      </c>
      <c r="F36" s="23">
        <v>3942967.17</v>
      </c>
      <c r="G36" s="26">
        <f t="shared" si="0"/>
        <v>1.0376229394736842</v>
      </c>
    </row>
    <row r="37" spans="1:7" ht="15" customHeight="1" x14ac:dyDescent="0.2">
      <c r="A37" s="8"/>
      <c r="B37" s="13" t="s">
        <v>58</v>
      </c>
      <c r="C37" s="32" t="s">
        <v>59</v>
      </c>
      <c r="D37" s="33"/>
      <c r="E37" s="23">
        <v>30500000</v>
      </c>
      <c r="F37" s="23">
        <v>34182292.960000001</v>
      </c>
      <c r="G37" s="26">
        <f t="shared" si="0"/>
        <v>1.1207309167213115</v>
      </c>
    </row>
    <row r="38" spans="1:7" ht="15" customHeight="1" x14ac:dyDescent="0.2">
      <c r="A38" s="8"/>
      <c r="B38" s="12" t="s">
        <v>60</v>
      </c>
      <c r="C38" s="37" t="s">
        <v>61</v>
      </c>
      <c r="D38" s="38"/>
      <c r="E38" s="22">
        <f>E39+E46</f>
        <v>3106000</v>
      </c>
      <c r="F38" s="22">
        <f>F39+F46</f>
        <v>3861917.4699999993</v>
      </c>
      <c r="G38" s="25">
        <f t="shared" si="0"/>
        <v>1.2433733000643912</v>
      </c>
    </row>
    <row r="39" spans="1:7" ht="15" customHeight="1" x14ac:dyDescent="0.2">
      <c r="A39" s="8"/>
      <c r="B39" s="12" t="s">
        <v>62</v>
      </c>
      <c r="C39" s="37" t="s">
        <v>63</v>
      </c>
      <c r="D39" s="38"/>
      <c r="E39" s="22">
        <f>E40+E42</f>
        <v>76000</v>
      </c>
      <c r="F39" s="22">
        <f>F40+F42</f>
        <v>81190.28</v>
      </c>
      <c r="G39" s="25">
        <f t="shared" si="0"/>
        <v>1.0682931578947368</v>
      </c>
    </row>
    <row r="40" spans="1:7" ht="48.75" customHeight="1" x14ac:dyDescent="0.2">
      <c r="A40" s="8"/>
      <c r="B40" s="12" t="s">
        <v>64</v>
      </c>
      <c r="C40" s="37" t="s">
        <v>119</v>
      </c>
      <c r="D40" s="38"/>
      <c r="E40" s="22">
        <f>E41</f>
        <v>6000</v>
      </c>
      <c r="F40" s="22">
        <f>F41</f>
        <v>13530</v>
      </c>
      <c r="G40" s="25">
        <f t="shared" si="0"/>
        <v>2.2549999999999999</v>
      </c>
    </row>
    <row r="41" spans="1:7" ht="27" customHeight="1" x14ac:dyDescent="0.2">
      <c r="A41" s="8"/>
      <c r="B41" s="13" t="s">
        <v>65</v>
      </c>
      <c r="C41" s="32" t="s">
        <v>66</v>
      </c>
      <c r="D41" s="33"/>
      <c r="E41" s="23">
        <v>6000</v>
      </c>
      <c r="F41" s="23">
        <v>13530</v>
      </c>
      <c r="G41" s="26">
        <f t="shared" si="0"/>
        <v>2.2549999999999999</v>
      </c>
    </row>
    <row r="42" spans="1:7" ht="15" customHeight="1" x14ac:dyDescent="0.2">
      <c r="A42" s="8"/>
      <c r="B42" s="12" t="s">
        <v>67</v>
      </c>
      <c r="C42" s="37" t="s">
        <v>68</v>
      </c>
      <c r="D42" s="38"/>
      <c r="E42" s="22">
        <f>E44+E45</f>
        <v>70000</v>
      </c>
      <c r="F42" s="22">
        <f>F44+F45+F43</f>
        <v>67660.28</v>
      </c>
      <c r="G42" s="25">
        <f t="shared" si="0"/>
        <v>0.96657542857142853</v>
      </c>
    </row>
    <row r="43" spans="1:7" ht="15" customHeight="1" x14ac:dyDescent="0.2">
      <c r="A43" s="8"/>
      <c r="B43" s="13">
        <v>21080900</v>
      </c>
      <c r="C43" s="39" t="s">
        <v>112</v>
      </c>
      <c r="D43" s="40"/>
      <c r="E43" s="23"/>
      <c r="F43" s="23">
        <v>3770</v>
      </c>
      <c r="G43" s="26">
        <v>0</v>
      </c>
    </row>
    <row r="44" spans="1:7" ht="15" customHeight="1" x14ac:dyDescent="0.2">
      <c r="A44" s="8"/>
      <c r="B44" s="13" t="s">
        <v>69</v>
      </c>
      <c r="C44" s="32" t="s">
        <v>70</v>
      </c>
      <c r="D44" s="33"/>
      <c r="E44" s="23">
        <v>20000</v>
      </c>
      <c r="F44" s="23">
        <v>36737.279999999999</v>
      </c>
      <c r="G44" s="26">
        <f t="shared" si="0"/>
        <v>1.8368640000000001</v>
      </c>
    </row>
    <row r="45" spans="1:7" ht="26.25" customHeight="1" x14ac:dyDescent="0.2">
      <c r="A45" s="8"/>
      <c r="B45" s="13" t="s">
        <v>71</v>
      </c>
      <c r="C45" s="32" t="s">
        <v>72</v>
      </c>
      <c r="D45" s="33"/>
      <c r="E45" s="23">
        <v>50000</v>
      </c>
      <c r="F45" s="23">
        <v>27153</v>
      </c>
      <c r="G45" s="26">
        <f t="shared" si="0"/>
        <v>0.54305999999999999</v>
      </c>
    </row>
    <row r="46" spans="1:7" ht="24" customHeight="1" x14ac:dyDescent="0.2">
      <c r="A46" s="8"/>
      <c r="B46" s="12" t="s">
        <v>73</v>
      </c>
      <c r="C46" s="37" t="s">
        <v>74</v>
      </c>
      <c r="D46" s="38"/>
      <c r="E46" s="22">
        <f>E47+E52+E54</f>
        <v>3030000</v>
      </c>
      <c r="F46" s="22">
        <f>F47+F52+F54+F58</f>
        <v>3780727.1899999995</v>
      </c>
      <c r="G46" s="25">
        <f t="shared" si="0"/>
        <v>1.2477647491749173</v>
      </c>
    </row>
    <row r="47" spans="1:7" ht="15" customHeight="1" x14ac:dyDescent="0.2">
      <c r="A47" s="8"/>
      <c r="B47" s="12" t="s">
        <v>75</v>
      </c>
      <c r="C47" s="37" t="s">
        <v>76</v>
      </c>
      <c r="D47" s="38"/>
      <c r="E47" s="22">
        <f>E48+E49+E50+E51</f>
        <v>1940000</v>
      </c>
      <c r="F47" s="22">
        <f>F48+F49+F50+F51</f>
        <v>1864277.94</v>
      </c>
      <c r="G47" s="25">
        <f t="shared" si="0"/>
        <v>0.96096801030927836</v>
      </c>
    </row>
    <row r="48" spans="1:7" ht="24" customHeight="1" x14ac:dyDescent="0.2">
      <c r="A48" s="8"/>
      <c r="B48" s="13" t="s">
        <v>77</v>
      </c>
      <c r="C48" s="32" t="s">
        <v>78</v>
      </c>
      <c r="D48" s="33"/>
      <c r="E48" s="23">
        <v>20000</v>
      </c>
      <c r="F48" s="23">
        <v>40488</v>
      </c>
      <c r="G48" s="26">
        <f t="shared" si="0"/>
        <v>2.0244</v>
      </c>
    </row>
    <row r="49" spans="1:7" ht="15" customHeight="1" x14ac:dyDescent="0.2">
      <c r="A49" s="8"/>
      <c r="B49" s="13" t="s">
        <v>79</v>
      </c>
      <c r="C49" s="32" t="s">
        <v>80</v>
      </c>
      <c r="D49" s="33"/>
      <c r="E49" s="23">
        <v>1800000</v>
      </c>
      <c r="F49" s="23">
        <f>1540514.4+139523.54</f>
        <v>1680037.94</v>
      </c>
      <c r="G49" s="26">
        <f t="shared" si="0"/>
        <v>0.93335441111111106</v>
      </c>
    </row>
    <row r="50" spans="1:7" ht="24" customHeight="1" x14ac:dyDescent="0.2">
      <c r="A50" s="8"/>
      <c r="B50" s="13" t="s">
        <v>81</v>
      </c>
      <c r="C50" s="32" t="s">
        <v>82</v>
      </c>
      <c r="D50" s="33"/>
      <c r="E50" s="23">
        <v>120000</v>
      </c>
      <c r="F50" s="23">
        <v>137508</v>
      </c>
      <c r="G50" s="26">
        <f t="shared" si="0"/>
        <v>1.1458999999999999</v>
      </c>
    </row>
    <row r="51" spans="1:7" ht="24" customHeight="1" x14ac:dyDescent="0.2">
      <c r="A51" s="8"/>
      <c r="B51" s="13">
        <v>22012900</v>
      </c>
      <c r="C51" s="39" t="s">
        <v>113</v>
      </c>
      <c r="D51" s="40"/>
      <c r="E51" s="23">
        <v>0</v>
      </c>
      <c r="F51" s="23">
        <v>6244</v>
      </c>
      <c r="G51" s="26">
        <v>0</v>
      </c>
    </row>
    <row r="52" spans="1:7" ht="24" customHeight="1" x14ac:dyDescent="0.2">
      <c r="A52" s="8"/>
      <c r="B52" s="12" t="s">
        <v>83</v>
      </c>
      <c r="C52" s="37" t="s">
        <v>84</v>
      </c>
      <c r="D52" s="38"/>
      <c r="E52" s="22">
        <f>E53</f>
        <v>850000</v>
      </c>
      <c r="F52" s="22">
        <f>F53</f>
        <v>882979.24</v>
      </c>
      <c r="G52" s="25">
        <f t="shared" si="0"/>
        <v>1.0387991058823529</v>
      </c>
    </row>
    <row r="53" spans="1:7" ht="24" customHeight="1" x14ac:dyDescent="0.2">
      <c r="A53" s="8"/>
      <c r="B53" s="13" t="s">
        <v>85</v>
      </c>
      <c r="C53" s="32" t="s">
        <v>86</v>
      </c>
      <c r="D53" s="33"/>
      <c r="E53" s="23">
        <v>850000</v>
      </c>
      <c r="F53" s="23">
        <v>882979.24</v>
      </c>
      <c r="G53" s="26">
        <f t="shared" si="0"/>
        <v>1.0387991058823529</v>
      </c>
    </row>
    <row r="54" spans="1:7" ht="15" customHeight="1" x14ac:dyDescent="0.2">
      <c r="A54" s="8"/>
      <c r="B54" s="12" t="s">
        <v>87</v>
      </c>
      <c r="C54" s="37" t="s">
        <v>88</v>
      </c>
      <c r="D54" s="38"/>
      <c r="E54" s="22">
        <f>E55+E57+E56</f>
        <v>240000</v>
      </c>
      <c r="F54" s="22">
        <f>F55+F57+F56</f>
        <v>245150.3</v>
      </c>
      <c r="G54" s="25">
        <f t="shared" si="0"/>
        <v>1.0214595833333333</v>
      </c>
    </row>
    <row r="55" spans="1:7" ht="33.950000000000003" customHeight="1" x14ac:dyDescent="0.2">
      <c r="A55" s="8"/>
      <c r="B55" s="13" t="s">
        <v>89</v>
      </c>
      <c r="C55" s="32" t="s">
        <v>90</v>
      </c>
      <c r="D55" s="33"/>
      <c r="E55" s="23">
        <v>160000</v>
      </c>
      <c r="F55" s="23">
        <v>161803.59</v>
      </c>
      <c r="G55" s="26">
        <f t="shared" si="0"/>
        <v>1.0112724375</v>
      </c>
    </row>
    <row r="56" spans="1:7" ht="17.25" customHeight="1" x14ac:dyDescent="0.2">
      <c r="A56" s="8"/>
      <c r="B56" s="13">
        <v>22090200</v>
      </c>
      <c r="C56" s="39" t="s">
        <v>114</v>
      </c>
      <c r="D56" s="40"/>
      <c r="E56" s="23">
        <v>0</v>
      </c>
      <c r="F56" s="23">
        <v>5112.71</v>
      </c>
      <c r="G56" s="26">
        <v>0</v>
      </c>
    </row>
    <row r="57" spans="1:7" ht="24" customHeight="1" x14ac:dyDescent="0.2">
      <c r="A57" s="8"/>
      <c r="B57" s="13" t="s">
        <v>91</v>
      </c>
      <c r="C57" s="32" t="s">
        <v>92</v>
      </c>
      <c r="D57" s="33"/>
      <c r="E57" s="23">
        <v>80000</v>
      </c>
      <c r="F57" s="23">
        <v>78234</v>
      </c>
      <c r="G57" s="26">
        <f t="shared" si="0"/>
        <v>0.97792500000000004</v>
      </c>
    </row>
    <row r="58" spans="1:7" ht="15" customHeight="1" x14ac:dyDescent="0.2">
      <c r="A58" s="8"/>
      <c r="B58" s="12">
        <v>24000000</v>
      </c>
      <c r="C58" s="11" t="s">
        <v>118</v>
      </c>
      <c r="D58" s="14"/>
      <c r="E58" s="22">
        <f>E59</f>
        <v>0</v>
      </c>
      <c r="F58" s="22">
        <f>F59</f>
        <v>788319.71</v>
      </c>
      <c r="G58" s="25">
        <v>0</v>
      </c>
    </row>
    <row r="59" spans="1:7" ht="16.5" customHeight="1" x14ac:dyDescent="0.2">
      <c r="A59" s="8"/>
      <c r="B59" s="13">
        <v>24060000</v>
      </c>
      <c r="C59" s="15" t="s">
        <v>117</v>
      </c>
      <c r="D59" s="16"/>
      <c r="E59" s="23">
        <f>E60+E61</f>
        <v>0</v>
      </c>
      <c r="F59" s="23">
        <f>F60+F61</f>
        <v>788319.71</v>
      </c>
      <c r="G59" s="26">
        <v>0</v>
      </c>
    </row>
    <row r="60" spans="1:7" ht="17.25" customHeight="1" x14ac:dyDescent="0.2">
      <c r="A60" s="8"/>
      <c r="B60" s="13">
        <v>24060300</v>
      </c>
      <c r="C60" s="39" t="s">
        <v>115</v>
      </c>
      <c r="D60" s="40"/>
      <c r="E60" s="23">
        <v>0</v>
      </c>
      <c r="F60" s="23">
        <v>786235.63</v>
      </c>
      <c r="G60" s="26">
        <v>0</v>
      </c>
    </row>
    <row r="61" spans="1:7" ht="38.25" customHeight="1" x14ac:dyDescent="0.2">
      <c r="A61" s="8"/>
      <c r="B61" s="13">
        <v>24062200</v>
      </c>
      <c r="C61" s="39" t="s">
        <v>116</v>
      </c>
      <c r="D61" s="40"/>
      <c r="E61" s="23">
        <v>0</v>
      </c>
      <c r="F61" s="23">
        <v>2084.08</v>
      </c>
      <c r="G61" s="26">
        <v>0</v>
      </c>
    </row>
    <row r="62" spans="1:7" ht="15" customHeight="1" x14ac:dyDescent="0.2">
      <c r="A62" s="8"/>
      <c r="B62" s="12" t="s">
        <v>93</v>
      </c>
      <c r="C62" s="37" t="s">
        <v>94</v>
      </c>
      <c r="D62" s="38"/>
      <c r="E62" s="22">
        <f>E63</f>
        <v>46064300</v>
      </c>
      <c r="F62" s="22">
        <f>F63</f>
        <v>45428100</v>
      </c>
      <c r="G62" s="25">
        <f t="shared" si="0"/>
        <v>0.98618887077411355</v>
      </c>
    </row>
    <row r="63" spans="1:7" ht="15" customHeight="1" x14ac:dyDescent="0.2">
      <c r="A63" s="8"/>
      <c r="B63" s="12" t="s">
        <v>95</v>
      </c>
      <c r="C63" s="37" t="s">
        <v>96</v>
      </c>
      <c r="D63" s="38"/>
      <c r="E63" s="22">
        <f>E64</f>
        <v>46064300</v>
      </c>
      <c r="F63" s="22">
        <f>F64</f>
        <v>45428100</v>
      </c>
      <c r="G63" s="25">
        <f t="shared" si="0"/>
        <v>0.98618887077411355</v>
      </c>
    </row>
    <row r="64" spans="1:7" ht="15" customHeight="1" x14ac:dyDescent="0.2">
      <c r="A64" s="8"/>
      <c r="B64" s="13" t="s">
        <v>97</v>
      </c>
      <c r="C64" s="32" t="s">
        <v>98</v>
      </c>
      <c r="D64" s="33"/>
      <c r="E64" s="23">
        <f>E65+E66</f>
        <v>46064300</v>
      </c>
      <c r="F64" s="23">
        <f>F65+F66</f>
        <v>45428100</v>
      </c>
      <c r="G64" s="25">
        <f t="shared" si="0"/>
        <v>0.98618887077411355</v>
      </c>
    </row>
    <row r="65" spans="1:7" ht="36.75" customHeight="1" x14ac:dyDescent="0.2">
      <c r="A65" s="8"/>
      <c r="B65" s="13" t="s">
        <v>99</v>
      </c>
      <c r="C65" s="32" t="s">
        <v>100</v>
      </c>
      <c r="D65" s="33"/>
      <c r="E65" s="23">
        <v>2713100</v>
      </c>
      <c r="F65" s="23">
        <v>2713100</v>
      </c>
      <c r="G65" s="26">
        <f t="shared" si="0"/>
        <v>1</v>
      </c>
    </row>
    <row r="66" spans="1:7" ht="15" customHeight="1" x14ac:dyDescent="0.2">
      <c r="A66" s="8"/>
      <c r="B66" s="13" t="s">
        <v>101</v>
      </c>
      <c r="C66" s="34" t="s">
        <v>102</v>
      </c>
      <c r="D66" s="34"/>
      <c r="E66" s="23">
        <v>43351200</v>
      </c>
      <c r="F66" s="23">
        <v>42715000</v>
      </c>
      <c r="G66" s="26">
        <f t="shared" si="0"/>
        <v>0.98532451235490592</v>
      </c>
    </row>
    <row r="67" spans="1:7" ht="15" customHeight="1" x14ac:dyDescent="0.2">
      <c r="A67" s="8"/>
      <c r="B67" s="17" t="s">
        <v>103</v>
      </c>
      <c r="C67" s="35" t="s">
        <v>104</v>
      </c>
      <c r="D67" s="35"/>
      <c r="E67" s="22">
        <f>E7+E38</f>
        <v>72000000</v>
      </c>
      <c r="F67" s="22">
        <f>F7+F38</f>
        <v>73878604.390000001</v>
      </c>
      <c r="G67" s="25">
        <f t="shared" si="0"/>
        <v>1.026091727638889</v>
      </c>
    </row>
    <row r="68" spans="1:7" ht="15" customHeight="1" thickBot="1" x14ac:dyDescent="0.25">
      <c r="A68" s="9"/>
      <c r="B68" s="18" t="s">
        <v>103</v>
      </c>
      <c r="C68" s="36" t="s">
        <v>105</v>
      </c>
      <c r="D68" s="36"/>
      <c r="E68" s="24">
        <f>E67+E62</f>
        <v>118064300</v>
      </c>
      <c r="F68" s="24">
        <f>F67+F62</f>
        <v>119306704.39</v>
      </c>
      <c r="G68" s="27">
        <f t="shared" si="0"/>
        <v>1.0105231165559785</v>
      </c>
    </row>
    <row r="69" spans="1:7" ht="9.9499999999999993" customHeight="1" x14ac:dyDescent="0.2"/>
    <row r="70" spans="1:7" ht="18" customHeight="1" x14ac:dyDescent="0.2">
      <c r="C70" s="28"/>
      <c r="D70" s="28"/>
      <c r="E70" s="28"/>
      <c r="F70" s="28"/>
    </row>
    <row r="71" spans="1:7" ht="6.95" customHeight="1" x14ac:dyDescent="0.2"/>
    <row r="72" spans="1:7" ht="18" customHeight="1" x14ac:dyDescent="0.2">
      <c r="C72" s="28" t="s">
        <v>122</v>
      </c>
      <c r="D72" s="28"/>
      <c r="E72" s="28" t="s">
        <v>123</v>
      </c>
      <c r="F72" s="28"/>
    </row>
    <row r="73" spans="1:7" ht="8.1" customHeight="1" x14ac:dyDescent="0.2">
      <c r="C73" s="28"/>
      <c r="D73" s="28"/>
    </row>
    <row r="74" spans="1:7" ht="23.25" customHeight="1" x14ac:dyDescent="0.2"/>
    <row r="75" spans="1:7" ht="12" customHeight="1" x14ac:dyDescent="0.2">
      <c r="A75" s="29"/>
      <c r="B75" s="29"/>
      <c r="C75" s="29"/>
      <c r="D75" s="29"/>
      <c r="E75" s="29"/>
      <c r="F75" s="29"/>
    </row>
  </sheetData>
  <mergeCells count="71">
    <mergeCell ref="C16:D16"/>
    <mergeCell ref="C14:D14"/>
    <mergeCell ref="A4:C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37:D37"/>
    <mergeCell ref="C38:D38"/>
    <mergeCell ref="C39:D39"/>
    <mergeCell ref="C29:D29"/>
    <mergeCell ref="C30:D30"/>
    <mergeCell ref="C31:D31"/>
    <mergeCell ref="C32:D32"/>
    <mergeCell ref="C33:D33"/>
    <mergeCell ref="C36:D36"/>
    <mergeCell ref="C34:D34"/>
    <mergeCell ref="C35:D35"/>
    <mergeCell ref="C53:D53"/>
    <mergeCell ref="C51:D51"/>
    <mergeCell ref="C40:D40"/>
    <mergeCell ref="C41:D41"/>
    <mergeCell ref="C42:D42"/>
    <mergeCell ref="C44:D44"/>
    <mergeCell ref="C45:D45"/>
    <mergeCell ref="C46:D46"/>
    <mergeCell ref="C43:D43"/>
    <mergeCell ref="C47:D47"/>
    <mergeCell ref="C48:D48"/>
    <mergeCell ref="C49:D49"/>
    <mergeCell ref="C50:D50"/>
    <mergeCell ref="C52:D52"/>
    <mergeCell ref="C63:D63"/>
    <mergeCell ref="C64:D64"/>
    <mergeCell ref="C56:D56"/>
    <mergeCell ref="C60:D60"/>
    <mergeCell ref="C61:D61"/>
    <mergeCell ref="E72:F72"/>
    <mergeCell ref="C72:D73"/>
    <mergeCell ref="A75:F75"/>
    <mergeCell ref="A1:G1"/>
    <mergeCell ref="A2:G2"/>
    <mergeCell ref="A3:G3"/>
    <mergeCell ref="C65:D65"/>
    <mergeCell ref="C66:D66"/>
    <mergeCell ref="C67:D67"/>
    <mergeCell ref="C68:D68"/>
    <mergeCell ref="C70:D70"/>
    <mergeCell ref="E70:F70"/>
    <mergeCell ref="C54:D54"/>
    <mergeCell ref="C55:D55"/>
    <mergeCell ref="C57:D57"/>
    <mergeCell ref="C62:D62"/>
  </mergeCells>
  <pageMargins left="0.25" right="0.30694444444444446" top="0.25" bottom="0.25" header="0.3" footer="0.3"/>
  <pageSetup paperSize="9" scale="88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Marina_Rada</cp:lastModifiedBy>
  <cp:lastPrinted>2019-01-21T15:19:48Z</cp:lastPrinted>
  <dcterms:created xsi:type="dcterms:W3CDTF">2019-01-04T07:30:55Z</dcterms:created>
  <dcterms:modified xsi:type="dcterms:W3CDTF">2019-01-25T11:29:49Z</dcterms:modified>
</cp:coreProperties>
</file>