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Лист1!$A$2:$A$40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8" i="1"/>
  <c r="B18" i="1"/>
  <c r="B13" i="1"/>
  <c r="B31" i="1" l="1"/>
  <c r="B25" i="1"/>
  <c r="B7" i="1"/>
  <c r="B6" i="1"/>
  <c r="B40" i="1" l="1"/>
</calcChain>
</file>

<file path=xl/sharedStrings.xml><?xml version="1.0" encoding="utf-8"?>
<sst xmlns="http://schemas.openxmlformats.org/spreadsheetml/2006/main" count="51" uniqueCount="43">
  <si>
    <t>Назва програми</t>
  </si>
  <si>
    <t xml:space="preserve"> </t>
  </si>
  <si>
    <t xml:space="preserve">Виконання місцевих програм за 2021 рік </t>
  </si>
  <si>
    <t>Фактично виконано (тис.грн.)</t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</si>
  <si>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Фінансова підтримка КП "Боярський інформаційний центр  "Інформаційна прозорість" на 2021 рік
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</si>
  <si>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відзначення державних та професійних свят, ювілейних дат, вшанування та заохочення за заслуги перед Боярською міською територіально громадою.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</si>
  <si>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</si>
  <si>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розвитку, функціонування та підтримки (фінансової) комунального некомерційного підприємства «Стоматологічна поліклініка Боярської міської ради» на 2021-2025 роки</t>
    </r>
  </si>
  <si>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Програма фінансової підтримки Комунального некомерційного підприєства "Центр первинної медико-санітарної допомоги Боярської міської ради"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</si>
  <si>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компенсації пільгових перевезень окремих категорій громадян в залізничному транспорті приміського сполучення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</si>
  <si>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соціальної підтримки учасників антитерористичної операції/операції Об’єднаних сил та членів їхніх сімей Боярської міської територіальної  громади на 2021 рік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</si>
  <si>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соціальної підтримки населення Боярської міської територіальної громади «Турбота» на 2021 рік</t>
    </r>
  </si>
  <si>
    <r>
      <rPr>
        <b/>
        <sz val="12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Програми галузі Житлово-комунальне господарство </t>
    </r>
  </si>
  <si>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Відшкодування різниці між розміром тарифу та розміром економічно обґрунтованих витрат на їх виробництво комунальним підприємствам Боярської територіальної громади 
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</si>
  <si>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регулювання та розвитку земельних відносин на території Боярської міської територіальної громади на 2021-2023 роки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</si>
  <si>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сприяння створенню ОСББ та підтримки будинків ОСББ та ЖБК Боярської міської територіальної громади на 2021-2025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</si>
  <si>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ліфтового та теплового господарства Боярської міської територіальної громади на 2021 рік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</si>
  <si>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участі в організації та фінансуванні капітальних ремонтів житлових багатоповерхових будинків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</si>
  <si>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регулювання містобудівної діяльності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</si>
  <si>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«Бюджет участі на 2021 рік» Боярської міської територіальної громади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</si>
  <si>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пасажирського транспорту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</si>
  <si>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енергозбереження та енергоефективності Боярської міської територіальної громади на 2021 – 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</si>
  <si>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Програма здійснення Боярською міською радою внесків до статутних капіталів комунальних підприємств  на 2021 - 2025 роки
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</si>
  <si>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Проведення призову молоді, підтримки заходів мобілізаційної підготовки та територіальної оборони на території Боярської територіальної громади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</si>
  <si>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ліквідації несанкціонованих сміттєзвалищ та поводження з побутовими відходами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</si>
  <si>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"Поліцейський офіцер громади на 2021 рік"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</si>
  <si>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профілактики правопорушень на території Боярської міської територіальної громади на 2021-2023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</si>
  <si>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захисту населення і території  Боярської міської територіальної громади від надзвичайних ситуацій техногенного та природного характеру, забезпечення пожежної безпеки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</si>
  <si>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 Програма організації харчування дітей, які навчаються у закладах загальної середньої освіти та дошкільної освіти  Боярської міської ради на 2021 - 2023 роки.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</si>
  <si>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 Програми розвитку інклюзивної освіти "Інклюзивно-ресурсний центр Боярської міської ради".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</si>
  <si>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оздоровлення та відпочинку дітей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</si>
  <si>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соціальної роботи з сім`ями, дітьми та молоддю Боярської міської територіальної громади на 2021 рікі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</si>
  <si>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призначення і виплати компенсації фізичним особам, які надають соціальні послуги з догляду на непрофесійній основі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</si>
  <si>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Програма підтримки та розвитку «Боярської міської дитячої школи мистецтв» на 2021 рік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</si>
  <si>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організації та проведення культурно-масових заходів у Боярській міській територіальній громаді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</si>
  <si>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розвитку волейболу на території Боярської міської територіальної громади на 2021-2025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</si>
  <si>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футболу на території Боярської міської територіальної громади на 2021-2025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</si>
  <si>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фізичної культури та спорту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</si>
  <si>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надання медичних послуг населенню Боярської територіальної громади понад обсяг, передбачених програмою державних гарантій медичного обслуговування населення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</si>
  <si>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підтримки комунальної установи " Обєднаний Трудовий архів сіл, селищ, міст Бучанського району" Борщагівської сільської ради, Київської області на 2021-2025 роки</t>
    </r>
  </si>
  <si>
    <t>Перший заступник міського голови</t>
  </si>
  <si>
    <t>Валерій ШУЛЬГА</t>
  </si>
  <si>
    <t>Додаток 1 до Звіту про виконання у 2021 році Програми соціального, економічного та культурного розвитку Боярської міської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</si>
</sst>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\ _₴_-;\-* #,##0.0\ _₴_-;_-* &quot;-&quot;?\ _₴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0" borderId="0" xfId="0" applyBorder="1"/>
    <xf numFmtId="164" fontId="1" fillId="0" borderId="0" xfId="0" applyNumberFormat="1" applyFont="1" applyBorder="1"/>
    <xf numFmtId="0" fontId="2" fillId="2" borderId="3" xfId="0" applyFont="1" applyFill="1" applyBorder="1" applyAlignment="1">
      <alignment horizontal="center" wrapText="1"/>
    </xf>
    <xf numFmtId="164" fontId="3" fillId="2" borderId="1" xfId="0" applyNumberFormat="1" applyFont="1" applyFill="1" applyBorder="1"/>
    <xf numFmtId="164" fontId="3" fillId="0" borderId="1" xfId="0" applyNumberFormat="1" applyFont="1" applyBorder="1"/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164" fontId="2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4" xfId="0" applyFont="1" applyFill="1" applyBorder="1" applyAlignment="1" applyProtection="1">
      <alignment horizontal="left" vertical="center" wrapText="1"/>
    </xf>
    <xf numFmtId="0" fontId="3" fillId="2" borderId="0" xfId="0" applyFont="1" applyFill="1"/>
    <xf numFmtId="0" fontId="5" fillId="0" borderId="4" xfId="0" applyFont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0" fontId="5" fillId="0" borderId="5" xfId="0" applyFont="1" applyBorder="1" applyAlignment="1" applyProtection="1">
      <alignment horizontal="left" vertical="center" wrapText="1"/>
    </xf>
    <xf numFmtId="0" fontId="3" fillId="2" borderId="0" xfId="0" applyFont="1" applyFill="1" applyBorder="1"/>
    <xf numFmtId="164" fontId="6" fillId="2" borderId="0" xfId="0" applyNumberFormat="1" applyFont="1" applyFill="1" applyBorder="1" applyAlignment="1" applyProtection="1">
      <alignment horizontal="left" vertical="center" wrapText="1"/>
    </xf>
    <xf numFmtId="164" fontId="3" fillId="2" borderId="0" xfId="0" applyNumberFormat="1" applyFont="1" applyFill="1" applyBorder="1"/>
    <xf numFmtId="0" fontId="2" fillId="2" borderId="0" xfId="0" applyFont="1" applyFill="1"/>
    <xf numFmtId="0" fontId="5" fillId="2" borderId="4" xfId="0" applyFont="1" applyFill="1" applyBorder="1" applyAlignment="1" applyProtection="1">
      <alignment horizontal="left" vertical="top" wrapText="1"/>
    </xf>
    <xf numFmtId="164" fontId="4" fillId="2" borderId="0" xfId="0" applyNumberFormat="1" applyFont="1" applyFill="1" applyBorder="1"/>
    <xf numFmtId="0" fontId="5" fillId="2" borderId="6" xfId="0" applyFont="1" applyFill="1" applyBorder="1" applyAlignment="1" applyProtection="1">
      <alignment horizontal="left" vertical="center" wrapText="1"/>
    </xf>
    <xf numFmtId="0" fontId="3" fillId="0" borderId="1" xfId="0" applyFont="1" applyBorder="1"/>
    <xf numFmtId="164" fontId="2" fillId="0" borderId="0" xfId="0" applyNumberFormat="1" applyFont="1" applyBorder="1"/>
    <xf numFmtId="0" fontId="2" fillId="0" borderId="0" xfId="0" applyFont="1"/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150" zoomScaleNormal="150" workbookViewId="0">
      <selection activeCell="I1" sqref="I1"/>
    </sheetView>
  </sheetViews>
  <sheetFormatPr defaultRowHeight="15" x14ac:dyDescent="0.25"/>
  <cols>
    <col min="1" max="1" width="59.28515625" customWidth="1"/>
    <col min="2" max="2" width="20.42578125" customWidth="1"/>
    <col min="3" max="3" width="9.140625" hidden="1" customWidth="1"/>
    <col min="4" max="4" width="9.85546875" hidden="1" customWidth="1"/>
    <col min="5" max="5" width="9.140625" hidden="1" customWidth="1"/>
    <col min="6" max="6" width="10.85546875" hidden="1" customWidth="1"/>
    <col min="7" max="7" width="10.85546875" bestFit="1" customWidth="1"/>
  </cols>
  <sheetData>
    <row r="1" spans="1:9" ht="107.25" customHeight="1" x14ac:dyDescent="0.25">
      <c r="B1" s="30" t="s">
        <v>42</v>
      </c>
    </row>
    <row r="2" spans="1:9" ht="15" customHeight="1" x14ac:dyDescent="0.25">
      <c r="A2" s="31" t="s">
        <v>2</v>
      </c>
      <c r="B2" s="31"/>
      <c r="C2" s="31"/>
      <c r="D2" s="31"/>
      <c r="E2" s="31"/>
      <c r="F2" s="32"/>
    </row>
    <row r="3" spans="1:9" ht="51" customHeight="1" x14ac:dyDescent="0.25">
      <c r="A3" s="10" t="s">
        <v>0</v>
      </c>
      <c r="B3" s="4" t="s">
        <v>3</v>
      </c>
      <c r="C3" s="11"/>
      <c r="D3" s="11"/>
      <c r="E3" s="11"/>
      <c r="F3" s="11"/>
    </row>
    <row r="4" spans="1:9" s="1" customFormat="1" ht="34.5" customHeight="1" x14ac:dyDescent="0.25">
      <c r="A4" s="12" t="s">
        <v>4</v>
      </c>
      <c r="B4" s="5">
        <v>2961.3</v>
      </c>
      <c r="C4" s="13"/>
      <c r="D4" s="13"/>
      <c r="E4" s="13"/>
      <c r="F4" s="13"/>
    </row>
    <row r="5" spans="1:9" s="1" customFormat="1" ht="48.75" customHeight="1" x14ac:dyDescent="0.25">
      <c r="A5" s="12" t="s">
        <v>5</v>
      </c>
      <c r="B5" s="5">
        <v>418.5</v>
      </c>
      <c r="C5" s="13"/>
      <c r="D5" s="13"/>
      <c r="E5" s="13"/>
      <c r="F5" s="13"/>
    </row>
    <row r="6" spans="1:9" s="1" customFormat="1" ht="68.25" customHeight="1" x14ac:dyDescent="0.25">
      <c r="A6" s="12" t="s">
        <v>6</v>
      </c>
      <c r="B6" s="5">
        <f>5574.2+400.7+12520.2</f>
        <v>18495.099999999999</v>
      </c>
      <c r="C6" s="13"/>
      <c r="D6" s="13"/>
      <c r="E6" s="13"/>
      <c r="F6" s="13"/>
    </row>
    <row r="7" spans="1:9" ht="63" customHeight="1" x14ac:dyDescent="0.25">
      <c r="A7" s="14" t="s">
        <v>7</v>
      </c>
      <c r="B7" s="6">
        <f>1411.2+857.8</f>
        <v>2269</v>
      </c>
      <c r="C7" s="11"/>
      <c r="D7" s="11"/>
      <c r="E7" s="11"/>
      <c r="F7" s="11"/>
    </row>
    <row r="8" spans="1:9" s="1" customFormat="1" ht="50.25" customHeight="1" x14ac:dyDescent="0.25">
      <c r="A8" s="15" t="s">
        <v>8</v>
      </c>
      <c r="B8" s="7">
        <v>159.1</v>
      </c>
      <c r="C8" s="13"/>
      <c r="D8" s="13"/>
      <c r="E8" s="13"/>
      <c r="F8" s="13"/>
    </row>
    <row r="9" spans="1:9" ht="47.25" x14ac:dyDescent="0.25">
      <c r="A9" s="14" t="s">
        <v>9</v>
      </c>
      <c r="B9" s="6">
        <v>2600</v>
      </c>
      <c r="C9" s="11"/>
      <c r="D9" s="11"/>
      <c r="E9" s="11"/>
      <c r="F9" s="11"/>
    </row>
    <row r="10" spans="1:9" ht="63" x14ac:dyDescent="0.25">
      <c r="A10" s="14" t="s">
        <v>10</v>
      </c>
      <c r="B10" s="5">
        <v>785.7</v>
      </c>
      <c r="C10" s="11"/>
      <c r="D10" s="11"/>
      <c r="E10" s="11"/>
      <c r="F10" s="11"/>
    </row>
    <row r="11" spans="1:9" s="1" customFormat="1" ht="31.5" x14ac:dyDescent="0.25">
      <c r="A11" s="12" t="s">
        <v>11</v>
      </c>
      <c r="B11" s="7">
        <v>2500</v>
      </c>
      <c r="C11" s="13" t="s">
        <v>1</v>
      </c>
      <c r="D11" s="13"/>
      <c r="E11" s="13"/>
      <c r="F11" s="13"/>
    </row>
    <row r="12" spans="1:9" s="1" customFormat="1" ht="23.25" customHeight="1" x14ac:dyDescent="0.25">
      <c r="A12" s="12" t="s">
        <v>12</v>
      </c>
      <c r="B12" s="5">
        <v>36646.699999999997</v>
      </c>
      <c r="C12" s="13" t="s">
        <v>1</v>
      </c>
      <c r="D12" s="13"/>
      <c r="E12" s="13"/>
      <c r="F12" s="13"/>
    </row>
    <row r="13" spans="1:9" ht="32.25" customHeight="1" x14ac:dyDescent="0.25">
      <c r="A13" s="16" t="s">
        <v>13</v>
      </c>
      <c r="B13" s="5">
        <f>14891.2+3202.9</f>
        <v>18094.100000000002</v>
      </c>
      <c r="C13" s="11"/>
      <c r="D13" s="17"/>
      <c r="E13" s="18"/>
      <c r="F13" s="18"/>
      <c r="G13" s="3"/>
      <c r="H13" s="3"/>
      <c r="I13" s="2"/>
    </row>
    <row r="14" spans="1:9" ht="53.25" customHeight="1" x14ac:dyDescent="0.25">
      <c r="A14" s="19" t="s">
        <v>14</v>
      </c>
      <c r="B14" s="6">
        <v>176.9</v>
      </c>
      <c r="C14" s="20"/>
      <c r="D14" s="21"/>
      <c r="E14" s="20"/>
      <c r="F14" s="17"/>
      <c r="G14" s="2"/>
      <c r="H14" s="2"/>
      <c r="I14" s="2"/>
    </row>
    <row r="15" spans="1:9" s="1" customFormat="1" ht="48" customHeight="1" x14ac:dyDescent="0.25">
      <c r="A15" s="12" t="s">
        <v>15</v>
      </c>
      <c r="B15" s="5">
        <v>142.1</v>
      </c>
      <c r="C15" s="20"/>
      <c r="D15" s="21"/>
      <c r="E15" s="20"/>
      <c r="F15" s="13"/>
    </row>
    <row r="16" spans="1:9" s="1" customFormat="1" ht="39" customHeight="1" x14ac:dyDescent="0.25">
      <c r="A16" s="12" t="s">
        <v>16</v>
      </c>
      <c r="B16" s="5">
        <v>2622</v>
      </c>
      <c r="C16" s="13"/>
      <c r="D16" s="21"/>
      <c r="E16" s="20"/>
      <c r="F16" s="13"/>
    </row>
    <row r="17" spans="1:6" s="1" customFormat="1" ht="31.5" x14ac:dyDescent="0.25">
      <c r="A17" s="12" t="s">
        <v>17</v>
      </c>
      <c r="B17" s="5">
        <v>1900</v>
      </c>
      <c r="C17" s="13"/>
      <c r="D17" s="22"/>
      <c r="E17" s="20"/>
      <c r="F17" s="13"/>
    </row>
    <row r="18" spans="1:6" ht="31.5" x14ac:dyDescent="0.25">
      <c r="A18" s="14" t="s">
        <v>18</v>
      </c>
      <c r="B18" s="6">
        <f>114.7+49.7</f>
        <v>164.4</v>
      </c>
      <c r="C18" s="11"/>
      <c r="D18" s="11"/>
      <c r="E18" s="11"/>
      <c r="F18" s="11"/>
    </row>
    <row r="19" spans="1:6" s="1" customFormat="1" ht="31.5" x14ac:dyDescent="0.25">
      <c r="A19" s="12" t="s">
        <v>19</v>
      </c>
      <c r="B19" s="5">
        <v>270.60000000000002</v>
      </c>
      <c r="C19" s="23" t="s">
        <v>1</v>
      </c>
      <c r="D19" s="13"/>
      <c r="E19" s="13"/>
      <c r="F19" s="13"/>
    </row>
    <row r="20" spans="1:6" ht="31.5" x14ac:dyDescent="0.25">
      <c r="A20" s="14" t="s">
        <v>20</v>
      </c>
      <c r="B20" s="5">
        <v>2543.8000000000002</v>
      </c>
      <c r="C20" s="11"/>
      <c r="D20" s="17"/>
      <c r="E20" s="17"/>
      <c r="F20" s="17"/>
    </row>
    <row r="21" spans="1:6" ht="47.25" x14ac:dyDescent="0.25">
      <c r="A21" s="14" t="s">
        <v>21</v>
      </c>
      <c r="B21" s="5">
        <v>1623.1</v>
      </c>
      <c r="C21" s="11"/>
      <c r="D21" s="21"/>
      <c r="E21" s="22"/>
      <c r="F21" s="22"/>
    </row>
    <row r="22" spans="1:6" ht="18" customHeight="1" x14ac:dyDescent="0.25">
      <c r="A22" s="24" t="s">
        <v>22</v>
      </c>
      <c r="B22" s="5">
        <v>983.1</v>
      </c>
      <c r="C22" s="11"/>
      <c r="D22" s="21"/>
      <c r="E22" s="22"/>
      <c r="F22" s="22"/>
    </row>
    <row r="23" spans="1:6" ht="47.25" x14ac:dyDescent="0.25">
      <c r="A23" s="14" t="s">
        <v>23</v>
      </c>
      <c r="B23" s="6">
        <v>36</v>
      </c>
      <c r="C23" s="11"/>
      <c r="D23" s="18"/>
      <c r="E23" s="18"/>
      <c r="F23" s="18"/>
    </row>
    <row r="24" spans="1:6" ht="48.75" customHeight="1" x14ac:dyDescent="0.25">
      <c r="A24" s="14" t="s">
        <v>24</v>
      </c>
      <c r="B24" s="5">
        <v>1999.7</v>
      </c>
      <c r="C24" s="11"/>
      <c r="D24" s="11"/>
      <c r="E24" s="11"/>
      <c r="F24" s="11"/>
    </row>
    <row r="25" spans="1:6" ht="18.75" customHeight="1" x14ac:dyDescent="0.25">
      <c r="A25" s="14" t="s">
        <v>25</v>
      </c>
      <c r="B25" s="5">
        <f>2341.9+704.9</f>
        <v>3046.8</v>
      </c>
      <c r="C25" s="11" t="s">
        <v>1</v>
      </c>
      <c r="D25" s="11"/>
      <c r="E25" s="11"/>
      <c r="F25" s="11"/>
    </row>
    <row r="26" spans="1:6" ht="45.75" customHeight="1" x14ac:dyDescent="0.25">
      <c r="A26" s="19" t="s">
        <v>26</v>
      </c>
      <c r="B26" s="5">
        <f>95+366</f>
        <v>461</v>
      </c>
      <c r="C26" s="11"/>
      <c r="D26" s="11"/>
      <c r="E26" s="11"/>
      <c r="F26" s="11"/>
    </row>
    <row r="27" spans="1:6" ht="30.75" customHeight="1" x14ac:dyDescent="0.25">
      <c r="A27" s="19" t="s">
        <v>27</v>
      </c>
      <c r="B27" s="5">
        <v>100</v>
      </c>
      <c r="C27" s="11"/>
      <c r="D27" s="11"/>
      <c r="E27" s="11"/>
      <c r="F27" s="11"/>
    </row>
    <row r="28" spans="1:6" s="1" customFormat="1" ht="54" customHeight="1" x14ac:dyDescent="0.25">
      <c r="A28" s="12" t="s">
        <v>28</v>
      </c>
      <c r="B28" s="5">
        <v>13820.2</v>
      </c>
      <c r="C28" s="13" t="s">
        <v>1</v>
      </c>
      <c r="D28" s="13"/>
      <c r="E28" s="13"/>
      <c r="F28" s="13"/>
    </row>
    <row r="29" spans="1:6" s="1" customFormat="1" ht="33" customHeight="1" x14ac:dyDescent="0.25">
      <c r="A29" s="12" t="s">
        <v>29</v>
      </c>
      <c r="B29" s="5">
        <v>239.9</v>
      </c>
      <c r="C29" s="13"/>
      <c r="D29" s="13"/>
      <c r="E29" s="13"/>
      <c r="F29" s="13"/>
    </row>
    <row r="30" spans="1:6" ht="33" customHeight="1" x14ac:dyDescent="0.25">
      <c r="A30" s="14" t="s">
        <v>30</v>
      </c>
      <c r="B30" s="6">
        <v>399.7</v>
      </c>
      <c r="C30" s="11"/>
      <c r="D30" s="11"/>
      <c r="E30" s="11"/>
      <c r="F30" s="11"/>
    </row>
    <row r="31" spans="1:6" ht="31.5" x14ac:dyDescent="0.25">
      <c r="A31" s="14" t="s">
        <v>31</v>
      </c>
      <c r="B31" s="6">
        <f>70.3+69.5</f>
        <v>139.80000000000001</v>
      </c>
      <c r="C31" s="11"/>
      <c r="D31" s="11"/>
      <c r="E31" s="11"/>
      <c r="F31" s="11"/>
    </row>
    <row r="32" spans="1:6" ht="45.75" customHeight="1" x14ac:dyDescent="0.25">
      <c r="A32" s="14" t="s">
        <v>32</v>
      </c>
      <c r="B32" s="6">
        <v>184.1</v>
      </c>
      <c r="C32" s="11"/>
      <c r="D32" s="11"/>
      <c r="E32" s="11"/>
      <c r="F32" s="11"/>
    </row>
    <row r="33" spans="1:6" s="1" customFormat="1" ht="30.75" customHeight="1" x14ac:dyDescent="0.25">
      <c r="A33" s="12" t="s">
        <v>33</v>
      </c>
      <c r="B33" s="5">
        <v>1500.4</v>
      </c>
      <c r="C33" s="20" t="s">
        <v>1</v>
      </c>
      <c r="D33" s="13"/>
      <c r="E33" s="13"/>
      <c r="F33" s="13"/>
    </row>
    <row r="34" spans="1:6" s="1" customFormat="1" ht="47.25" x14ac:dyDescent="0.25">
      <c r="A34" s="12" t="s">
        <v>34</v>
      </c>
      <c r="B34" s="5">
        <v>1340.1</v>
      </c>
      <c r="C34" s="20"/>
      <c r="D34" s="13"/>
      <c r="E34" s="13"/>
      <c r="F34" s="13"/>
    </row>
    <row r="35" spans="1:6" ht="37.5" customHeight="1" x14ac:dyDescent="0.25">
      <c r="A35" s="19" t="s">
        <v>35</v>
      </c>
      <c r="B35" s="5">
        <v>341.7</v>
      </c>
      <c r="C35" s="17"/>
      <c r="D35" s="11"/>
      <c r="E35" s="11"/>
      <c r="F35" s="11"/>
    </row>
    <row r="36" spans="1:6" ht="37.5" customHeight="1" x14ac:dyDescent="0.25">
      <c r="A36" s="19" t="s">
        <v>36</v>
      </c>
      <c r="B36" s="5">
        <v>136.6</v>
      </c>
      <c r="C36" s="17"/>
      <c r="D36" s="11"/>
      <c r="E36" s="11"/>
      <c r="F36" s="11"/>
    </row>
    <row r="37" spans="1:6" ht="31.5" x14ac:dyDescent="0.25">
      <c r="A37" s="19" t="s">
        <v>37</v>
      </c>
      <c r="B37" s="6">
        <v>4755.7</v>
      </c>
      <c r="C37" s="17" t="s">
        <v>1</v>
      </c>
      <c r="D37" s="20"/>
      <c r="E37" s="20"/>
      <c r="F37" s="11"/>
    </row>
    <row r="38" spans="1:6" s="1" customFormat="1" ht="66.75" customHeight="1" x14ac:dyDescent="0.25">
      <c r="A38" s="12" t="s">
        <v>38</v>
      </c>
      <c r="B38" s="7">
        <f>3479.9+62.3</f>
        <v>3542.2000000000003</v>
      </c>
      <c r="C38" s="20" t="s">
        <v>1</v>
      </c>
      <c r="D38" s="21"/>
      <c r="E38" s="25"/>
      <c r="F38" s="13"/>
    </row>
    <row r="39" spans="1:6" s="1" customFormat="1" ht="62.25" customHeight="1" x14ac:dyDescent="0.25">
      <c r="A39" s="26" t="s">
        <v>39</v>
      </c>
      <c r="B39" s="8">
        <v>130.1</v>
      </c>
      <c r="C39" s="20"/>
      <c r="D39" s="22"/>
      <c r="E39" s="22"/>
      <c r="F39" s="13"/>
    </row>
    <row r="40" spans="1:6" ht="15.75" x14ac:dyDescent="0.25">
      <c r="A40" s="27"/>
      <c r="B40" s="9">
        <f>SUM(B4:B39)</f>
        <v>127529.50000000001</v>
      </c>
      <c r="C40" s="17" t="s">
        <v>1</v>
      </c>
      <c r="D40" s="17"/>
      <c r="E40" s="17"/>
      <c r="F40" s="11"/>
    </row>
    <row r="41" spans="1:6" ht="15.75" x14ac:dyDescent="0.25">
      <c r="A41" s="17"/>
      <c r="B41" s="28"/>
      <c r="C41" s="17"/>
      <c r="D41" s="17"/>
      <c r="E41" s="17"/>
      <c r="F41" s="11"/>
    </row>
    <row r="43" spans="1:6" ht="15.75" x14ac:dyDescent="0.25">
      <c r="A43" s="29" t="s">
        <v>40</v>
      </c>
      <c r="B43" s="29" t="s">
        <v>41</v>
      </c>
    </row>
    <row r="44" spans="1:6" ht="15.75" x14ac:dyDescent="0.25">
      <c r="A44" s="29"/>
      <c r="B44" s="29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2022-07-06T06:02:44Z</dcterms:modified>
</cp:coreProperties>
</file>